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1280" windowHeight="5270" firstSheet="1" activeTab="2"/>
  </bookViews>
  <sheets>
    <sheet name="My Study Tree" sheetId="1" r:id="rId1"/>
    <sheet name="Class Data" sheetId="2" r:id="rId2"/>
    <sheet name="Spring 50% Emergence Historical" sheetId="3" r:id="rId3"/>
  </sheets>
  <definedNames>
    <definedName name="_xlnm.Print_Area" localSheetId="1">'Class Data'!$A$1:$E$71</definedName>
    <definedName name="_xlnm.Print_Area" localSheetId="0">'My Study Tree'!$A$1:$J$80</definedName>
  </definedNames>
  <calcPr calcId="145621"/>
</workbook>
</file>

<file path=xl/calcChain.xml><?xml version="1.0" encoding="utf-8"?>
<calcChain xmlns="http://schemas.openxmlformats.org/spreadsheetml/2006/main">
  <c r="E80" i="1" l="1"/>
  <c r="E37" i="2"/>
  <c r="E31" i="2"/>
  <c r="E36" i="2"/>
  <c r="E26" i="2"/>
  <c r="E30" i="2"/>
  <c r="E28" i="2"/>
  <c r="E24" i="2"/>
  <c r="E27" i="2"/>
  <c r="E34" i="2"/>
  <c r="E29" i="2"/>
  <c r="E33" i="2"/>
  <c r="E25" i="2"/>
  <c r="E35" i="2"/>
  <c r="E32" i="2"/>
  <c r="E6" i="2"/>
  <c r="E10" i="2"/>
  <c r="E15" i="2"/>
  <c r="E16" i="2"/>
  <c r="E8" i="2"/>
  <c r="E13" i="2"/>
  <c r="E5" i="2"/>
  <c r="E4" i="2"/>
  <c r="E7" i="2"/>
  <c r="E9" i="2"/>
  <c r="E11" i="2"/>
  <c r="E12" i="2"/>
  <c r="E14" i="2"/>
  <c r="E3" i="2"/>
  <c r="B27" i="1" l="1"/>
  <c r="D16" i="1" l="1"/>
  <c r="D15" i="1"/>
  <c r="D14" i="1"/>
  <c r="D18" i="3" l="1"/>
  <c r="D17" i="3"/>
  <c r="D16" i="3"/>
  <c r="D15" i="3"/>
  <c r="D13" i="3"/>
  <c r="D12" i="3"/>
  <c r="D11" i="3"/>
  <c r="D10" i="3"/>
  <c r="D9" i="3"/>
  <c r="D8" i="3"/>
  <c r="D5" i="3"/>
  <c r="D3" i="3" l="1"/>
  <c r="B24" i="1"/>
  <c r="B25" i="1"/>
  <c r="B26" i="1"/>
  <c r="B28" i="1"/>
  <c r="B29" i="1"/>
  <c r="B30" i="1"/>
</calcChain>
</file>

<file path=xl/sharedStrings.xml><?xml version="1.0" encoding="utf-8"?>
<sst xmlns="http://schemas.openxmlformats.org/spreadsheetml/2006/main" count="166" uniqueCount="85">
  <si>
    <t>Name:</t>
  </si>
  <si>
    <t>Fun Group Name:</t>
  </si>
  <si>
    <t>Tree Species</t>
  </si>
  <si>
    <t>Tree #:</t>
  </si>
  <si>
    <t>Observation Date</t>
  </si>
  <si>
    <t>Data Table 1:  Collected Fall Data for MY Study Tree</t>
  </si>
  <si>
    <t>Percentage of Leaves Fallen Branch A</t>
  </si>
  <si>
    <t>Percentage of Leaves Fallen Branch B</t>
  </si>
  <si>
    <t>Percentage of Leaves Fallen</t>
  </si>
  <si>
    <t>Percentage of Branch A Not Green</t>
  </si>
  <si>
    <t>Percentage of Branches (Average) Not Green</t>
  </si>
  <si>
    <t>Percentage of  Leaves Fallen (Average of 2 branches, Overall)</t>
  </si>
  <si>
    <t>Tree Color (percentage not green)</t>
  </si>
  <si>
    <t>Percentage of Whole Tree Not Green</t>
  </si>
  <si>
    <t>Weather Observations and General Notes</t>
  </si>
  <si>
    <t>Percentage of Leaves Fallen (Average)</t>
  </si>
  <si>
    <t>Percentage of Tree Not Green converted to 1-4 codes (Branches Average or Whole tree… whatever is more accurate)</t>
  </si>
  <si>
    <t>0-25%</t>
  </si>
  <si>
    <t>26-50%</t>
  </si>
  <si>
    <t>51-75%</t>
  </si>
  <si>
    <t>76-100%</t>
  </si>
  <si>
    <t>Code</t>
  </si>
  <si>
    <t>% Not Green</t>
  </si>
  <si>
    <t>Percentage Not Green Codes for Table 2:</t>
  </si>
  <si>
    <t>Complete the Tables and Graphs in order as you move down the file.  Each table or graph helps inform the next section.</t>
  </si>
  <si>
    <t>Graph 1: Insert Below, Edit, make the Size of entire section.</t>
  </si>
  <si>
    <t>Graph 2:  Create a graph of Percentage of Tree Not Green using the same instructions, only highlighting the orange column this time (highlight date, hold down control, highlight orange column.  You do not have to determine 50% not green from the graph.  (example to the right)</t>
  </si>
  <si>
    <t>Data Table 3:  Overall Data for Your Tree</t>
  </si>
  <si>
    <t>Overall Growing Period 2014</t>
  </si>
  <si>
    <t>* Temperature Records for All of Hingham in Link posted on Portal under Unit 3.  Pick Actual High or Actual Low (no average temperature recorded just min/max….)</t>
  </si>
  <si>
    <t>Print to BO1Pgp or 3rd floor Workroom kyocera from the classroom.  For Color, print in the IBM or library outside of class.</t>
  </si>
  <si>
    <t>Save to your first class and computer.</t>
  </si>
  <si>
    <t>Tree Number</t>
  </si>
  <si>
    <t>Tree Common Name</t>
  </si>
  <si>
    <t>Tree Common Name:</t>
  </si>
  <si>
    <t>Discuss Table 1 and 2 in the same paragraph.  Discuss table 3 and 4 in the same paragraph.</t>
  </si>
  <si>
    <t>Data Table 4:  Overall Data for Class  (all 3 classes)</t>
  </si>
  <si>
    <t>Scarlett Oak</t>
  </si>
  <si>
    <t>Black Birch</t>
  </si>
  <si>
    <t>Pin Cherry</t>
  </si>
  <si>
    <t>Bitternut Hickory</t>
  </si>
  <si>
    <t>Organize rows alphabetically by the first column: select all rows containing data (not headings…).  Click Sort and Filter on the Home tab.  Click Sort A-Z</t>
  </si>
  <si>
    <t xml:space="preserve">Copy the table below.  Sort it by length of growing period.  (Click Sort and filter;  custom sort; Column E; Smallest to largest) </t>
  </si>
  <si>
    <t>Insert your overall data here, put an * after your tree's common name, and then add other data from the rest of the Envi Sci groups (on the board as they finish)</t>
  </si>
  <si>
    <t>Check your numbers, make sure they make sense.  Check Print Break Preview (under view). Print Page 4 of data with this table, unless you want to graph it for extra credit.  If so, create the graph and print.</t>
  </si>
  <si>
    <t>Discuss Graph 1 in a paragraph, discuss graph 2 in a paragraph</t>
  </si>
  <si>
    <t>Write a Conclusion.</t>
  </si>
  <si>
    <t xml:space="preserve">Create final table - Class Data Table 4- by compiling class data on the next spreadsheet.  Print Table 4.  </t>
  </si>
  <si>
    <t>Write a Discussion.</t>
  </si>
  <si>
    <t>Red Maple</t>
  </si>
  <si>
    <t>Black Cherry</t>
  </si>
  <si>
    <t>50% Emergence Date</t>
  </si>
  <si>
    <t>50% Emergence Julian Date</t>
  </si>
  <si>
    <t>Data Table 2:  Average Values for Your Tree                                                                                                                                                                                                                                                                                                  (% Leaves Fallen will be used to determine 50% leaf drop in a graph)</t>
  </si>
  <si>
    <t>Average Temp* (*F)</t>
  </si>
  <si>
    <t xml:space="preserve"> Temp  (*F)</t>
  </si>
  <si>
    <t>Class</t>
  </si>
  <si>
    <t>H</t>
  </si>
  <si>
    <t>Shagbark Hickory</t>
  </si>
  <si>
    <t>Black Oak</t>
  </si>
  <si>
    <t>Honey Locust</t>
  </si>
  <si>
    <t>D</t>
  </si>
  <si>
    <t>White Ash</t>
  </si>
  <si>
    <t>E</t>
  </si>
  <si>
    <t>(HF LTER website)</t>
  </si>
  <si>
    <t xml:space="preserve">Red Maple </t>
  </si>
  <si>
    <t>Percentage of Branch B Not Green</t>
  </si>
  <si>
    <t>Start of Growing Period (50% Leaf emergence)                 Julian Date</t>
  </si>
  <si>
    <t>End of Growing Period (50% Leaf Drop 2014)                     Julian Date</t>
  </si>
  <si>
    <t xml:space="preserve">Start of Growing Period (50% Leaf emergence) Julian Date </t>
  </si>
  <si>
    <t>End of Growing Period (50% Leaf Drop 2014)  Julian Date</t>
  </si>
  <si>
    <t>Waltham High</t>
  </si>
  <si>
    <t>*No spring Data from 2014.  Use a tree of same species with similar fall data, (Black Birch), or use Data provided from HF website trees in close by school (maple).  Do not calculate for White Ash, just do your Black Birch Tree total growing period.</t>
  </si>
  <si>
    <t>Graph 3: (Optional; Extra Credit for CP).  Insert a Bar Graph of Table 4 Data below.  Label Axes and Refer to it when explaining table 3 and 4 in your lab report. (+ up to 3 points)</t>
  </si>
  <si>
    <t>Graph 3 and  4: (Extra Credit Honors - Make 2 Extra Graphs, could include Bar Graph described above and then a graph of some other combination of data that gives you an interesting result. + up to 3 pts)</t>
  </si>
  <si>
    <t>If you have two trees, break the group in half for data analysis (you only have to make tables and graphs for one), print and share results, and then introduce, discuss and conclude about both trees.</t>
  </si>
  <si>
    <t>The Tree Huggers</t>
  </si>
  <si>
    <t>Red Maple Tree</t>
  </si>
  <si>
    <r>
      <t xml:space="preserve">Julian Date            </t>
    </r>
    <r>
      <rPr>
        <i/>
        <sz val="12"/>
        <color theme="1"/>
        <rFont val="Calibri"/>
        <family val="2"/>
        <scheme val="minor"/>
      </rPr>
      <t xml:space="preserve">(Jan 1st to Dec 31st: 1-365) </t>
    </r>
    <r>
      <rPr>
        <sz val="12"/>
        <color theme="1"/>
        <rFont val="Calibri"/>
        <family val="2"/>
        <scheme val="minor"/>
      </rPr>
      <t>(formula - DO NOT EDIT)</t>
    </r>
  </si>
  <si>
    <r>
      <rPr>
        <b/>
        <sz val="12"/>
        <color theme="1"/>
        <rFont val="Calibri"/>
        <family val="2"/>
        <scheme val="minor"/>
      </rPr>
      <t>Create Graph 1 and place in the space below</t>
    </r>
    <r>
      <rPr>
        <sz val="12"/>
        <color theme="1"/>
        <rFont val="Calibri"/>
        <family val="2"/>
        <scheme val="minor"/>
      </rPr>
      <t xml:space="preserve">. How?  Follow these steps:                                                                                                       Highlight Julian Date and Percentage of Leaves Fallen column (including title rows).                                                   Click Insert, Scatter, choose the one with lines and points                                                                                                         </t>
    </r>
    <r>
      <rPr>
        <b/>
        <sz val="12"/>
        <color theme="1"/>
        <rFont val="Calibri"/>
        <family val="2"/>
        <scheme val="minor"/>
      </rPr>
      <t>Add axes labels:</t>
    </r>
    <r>
      <rPr>
        <sz val="12"/>
        <color theme="1"/>
        <rFont val="Calibri"/>
        <family val="2"/>
        <scheme val="minor"/>
      </rPr>
      <t xml:space="preserve">  Click on chart, go to Chart Layout under green highlighted options at top of page.  Click on Axes Titles.  Add one for x and y.                                                                                                                                                            </t>
    </r>
    <r>
      <rPr>
        <b/>
        <sz val="12"/>
        <color theme="1"/>
        <rFont val="Calibri"/>
        <family val="2"/>
        <scheme val="minor"/>
      </rPr>
      <t xml:space="preserve">Edit X axis to start in September and have 5 day increments: </t>
    </r>
    <r>
      <rPr>
        <sz val="12"/>
        <color theme="1"/>
        <rFont val="Calibri"/>
        <family val="2"/>
        <scheme val="minor"/>
      </rPr>
      <t xml:space="preserve"> click on Julian Date numbers.  Right click.  Chose Format Axis. Make minimum unit 270 (that would be Sept. 27th, before first observations) make major unit (fixed at 5).                                                                                                                                                                              </t>
    </r>
    <r>
      <rPr>
        <b/>
        <sz val="12"/>
        <color theme="1"/>
        <rFont val="Calibri"/>
        <family val="2"/>
        <scheme val="minor"/>
      </rPr>
      <t>Edit Y axis to go by increments of 10% and end at 100%:</t>
    </r>
    <r>
      <rPr>
        <sz val="12"/>
        <color theme="1"/>
        <rFont val="Calibri"/>
        <family val="2"/>
        <scheme val="minor"/>
      </rPr>
      <t xml:space="preserve">  click on % fallen numbers.  Right click.  Chose Format Axis.  Make maximum (fixed, 1.0) and Major unit (fixed, 0.1)                                                                                    </t>
    </r>
    <r>
      <rPr>
        <b/>
        <sz val="12"/>
        <color theme="1"/>
        <rFont val="Calibri"/>
        <family val="2"/>
        <scheme val="minor"/>
      </rPr>
      <t xml:space="preserve">Determine 50% leaf drop: </t>
    </r>
    <r>
      <rPr>
        <sz val="12"/>
        <color theme="1"/>
        <rFont val="Calibri"/>
        <family val="2"/>
        <scheme val="minor"/>
      </rPr>
      <t xml:space="preserve"> Draw a line down from 50% leaf drop to determine day of 50% drop.  (click anywhere on sheet to deselect graph.  Click insert.  Click shapes, line.  Insert line on top of graph.  Determine 50% emergence based on where it hits x axis (see example to right for final graph format)            </t>
    </r>
    <r>
      <rPr>
        <b/>
        <sz val="12"/>
        <color theme="1"/>
        <rFont val="Calibri"/>
        <family val="2"/>
        <scheme val="minor"/>
      </rPr>
      <t>Check your data;</t>
    </r>
    <r>
      <rPr>
        <sz val="12"/>
        <color theme="1"/>
        <rFont val="Calibri"/>
        <family val="2"/>
        <scheme val="minor"/>
      </rPr>
      <t xml:space="preserve"> does the graph make sense?  Compare to example graph for overall format                                                                                               </t>
    </r>
  </si>
  <si>
    <t>Warm, but cloudy</t>
  </si>
  <si>
    <t>Overcast with many clouds in the sky</t>
  </si>
  <si>
    <t>Really Sunny, less clouds than last observation day</t>
  </si>
  <si>
    <t>Nor'easter, rainy outside</t>
  </si>
  <si>
    <t>Cold outside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</si>
</sst>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name val="Calibri"/>
      <family val="2"/>
      <scheme val="minor"/>
    </font>
    <font>
      <i/>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16">
    <xf numFmtId="0" fontId="0" fillId="0" borderId="0" xfId="0"/>
    <xf numFmtId="0" fontId="0" fillId="0" borderId="1" xfId="0" applyBorder="1"/>
    <xf numFmtId="0" fontId="0" fillId="0" borderId="6" xfId="0" applyBorder="1"/>
    <xf numFmtId="2" fontId="0" fillId="0" borderId="6" xfId="0" applyNumberFormat="1" applyBorder="1"/>
    <xf numFmtId="1" fontId="0" fillId="0" borderId="0" xfId="0" applyNumberFormat="1" applyFill="1" applyBorder="1"/>
    <xf numFmtId="0" fontId="2" fillId="0" borderId="1" xfId="0" applyFont="1" applyBorder="1" applyAlignment="1">
      <alignment wrapText="1"/>
    </xf>
    <xf numFmtId="2" fontId="0" fillId="0" borderId="1" xfId="0" applyNumberFormat="1" applyBorder="1"/>
    <xf numFmtId="0" fontId="2" fillId="0" borderId="5" xfId="0" applyFont="1" applyBorder="1" applyAlignment="1">
      <alignment wrapText="1"/>
    </xf>
    <xf numFmtId="0" fontId="2" fillId="0" borderId="6" xfId="0" applyFont="1" applyBorder="1" applyAlignment="1">
      <alignment wrapText="1"/>
    </xf>
    <xf numFmtId="49" fontId="0" fillId="0" borderId="5" xfId="0" applyNumberFormat="1" applyBorder="1"/>
    <xf numFmtId="0" fontId="2" fillId="0" borderId="1" xfId="0" applyFont="1" applyBorder="1"/>
    <xf numFmtId="1" fontId="0" fillId="6" borderId="1" xfId="0" applyNumberFormat="1" applyFont="1" applyFill="1" applyBorder="1"/>
    <xf numFmtId="0" fontId="2" fillId="0" borderId="0" xfId="0" applyFont="1" applyAlignment="1">
      <alignment wrapText="1"/>
    </xf>
    <xf numFmtId="0" fontId="0" fillId="0" borderId="0" xfId="0" applyFill="1"/>
    <xf numFmtId="16" fontId="0" fillId="0" borderId="0" xfId="0" applyNumberFormat="1" applyFill="1" applyBorder="1"/>
    <xf numFmtId="0" fontId="0" fillId="0" borderId="0" xfId="0" applyFill="1" applyBorder="1"/>
    <xf numFmtId="14" fontId="0" fillId="0" borderId="0" xfId="0" applyNumberFormat="1" applyFill="1" applyBorder="1"/>
    <xf numFmtId="2" fontId="0" fillId="0" borderId="0" xfId="0" applyNumberFormat="1" applyFill="1" applyBorder="1"/>
    <xf numFmtId="0" fontId="0" fillId="0" borderId="1" xfId="0" applyFont="1" applyBorder="1"/>
    <xf numFmtId="0" fontId="0" fillId="7" borderId="1" xfId="0" applyFont="1" applyFill="1" applyBorder="1"/>
    <xf numFmtId="14" fontId="0" fillId="0" borderId="1" xfId="0" applyNumberFormat="1" applyFont="1" applyBorder="1"/>
    <xf numFmtId="14" fontId="0" fillId="0" borderId="1" xfId="0" applyNumberFormat="1" applyBorder="1"/>
    <xf numFmtId="14" fontId="0" fillId="7" borderId="1" xfId="0" applyNumberFormat="1" applyFill="1" applyBorder="1"/>
    <xf numFmtId="0" fontId="0" fillId="7" borderId="1" xfId="0" applyFill="1" applyBorder="1"/>
    <xf numFmtId="0" fontId="2" fillId="0" borderId="2"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0" fillId="0" borderId="5" xfId="0" applyFont="1" applyBorder="1"/>
    <xf numFmtId="0" fontId="0" fillId="7" borderId="5" xfId="0" applyFill="1" applyBorder="1"/>
    <xf numFmtId="0" fontId="0" fillId="7" borderId="7" xfId="0" applyFill="1" applyBorder="1"/>
    <xf numFmtId="49" fontId="0" fillId="0" borderId="7" xfId="0" applyNumberFormat="1" applyBorder="1"/>
    <xf numFmtId="2" fontId="0" fillId="0" borderId="1" xfId="0" applyNumberFormat="1" applyBorder="1"/>
    <xf numFmtId="2" fontId="0" fillId="0" borderId="6" xfId="0" applyNumberFormat="1" applyBorder="1"/>
    <xf numFmtId="2" fontId="0" fillId="0" borderId="8" xfId="0" applyNumberFormat="1" applyBorder="1"/>
    <xf numFmtId="2" fontId="0" fillId="0" borderId="9" xfId="0" applyNumberFormat="1" applyBorder="1"/>
    <xf numFmtId="14" fontId="3" fillId="0" borderId="0" xfId="0" applyNumberFormat="1" applyFont="1"/>
    <xf numFmtId="2" fontId="3" fillId="0" borderId="0" xfId="0" applyNumberFormat="1" applyFont="1"/>
    <xf numFmtId="14" fontId="3" fillId="0" borderId="2" xfId="0" applyNumberFormat="1" applyFont="1" applyBorder="1" applyAlignment="1">
      <alignment wrapText="1"/>
    </xf>
    <xf numFmtId="14" fontId="3" fillId="0" borderId="5" xfId="0" applyNumberFormat="1" applyFont="1" applyBorder="1" applyAlignment="1">
      <alignment wrapText="1"/>
    </xf>
    <xf numFmtId="2" fontId="3" fillId="0" borderId="12" xfId="0" applyNumberFormat="1" applyFont="1" applyBorder="1"/>
    <xf numFmtId="2" fontId="3" fillId="0" borderId="13" xfId="0" applyNumberFormat="1" applyFont="1" applyBorder="1"/>
    <xf numFmtId="2" fontId="3" fillId="0" borderId="0" xfId="0" applyNumberFormat="1" applyFont="1" applyFill="1" applyBorder="1"/>
    <xf numFmtId="2" fontId="3" fillId="0" borderId="0" xfId="0" applyNumberFormat="1" applyFont="1" applyBorder="1"/>
    <xf numFmtId="2" fontId="3" fillId="0" borderId="12" xfId="0" applyNumberFormat="1" applyFont="1" applyFill="1" applyBorder="1"/>
    <xf numFmtId="14" fontId="3" fillId="0" borderId="7" xfId="0" applyNumberFormat="1" applyFont="1" applyBorder="1" applyAlignment="1">
      <alignment wrapText="1"/>
    </xf>
    <xf numFmtId="14" fontId="3" fillId="0" borderId="0" xfId="0" applyNumberFormat="1" applyFont="1" applyBorder="1" applyAlignment="1">
      <alignment wrapText="1"/>
    </xf>
    <xf numFmtId="2" fontId="3" fillId="0" borderId="14" xfId="0" applyNumberFormat="1" applyFont="1" applyFill="1" applyBorder="1"/>
    <xf numFmtId="2" fontId="3" fillId="0" borderId="15" xfId="0" applyNumberFormat="1" applyFont="1" applyBorder="1"/>
    <xf numFmtId="2" fontId="3" fillId="0" borderId="0" xfId="0" applyNumberFormat="1" applyFont="1" applyAlignment="1">
      <alignment wrapText="1"/>
    </xf>
    <xf numFmtId="2" fontId="3" fillId="5" borderId="1" xfId="0" applyNumberFormat="1"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14" fontId="3" fillId="0" borderId="5" xfId="0" applyNumberFormat="1" applyFont="1" applyBorder="1"/>
    <xf numFmtId="10" fontId="4" fillId="5" borderId="1" xfId="1" applyNumberFormat="1" applyFont="1" applyFill="1" applyBorder="1"/>
    <xf numFmtId="2" fontId="4" fillId="3" borderId="1" xfId="1" applyNumberFormat="1" applyFont="1" applyFill="1" applyBorder="1"/>
    <xf numFmtId="9" fontId="4" fillId="3" borderId="1" xfId="1" applyFont="1" applyFill="1" applyBorder="1"/>
    <xf numFmtId="14" fontId="3" fillId="0" borderId="5"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10" fontId="3" fillId="2" borderId="1"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2" fontId="3" fillId="0" borderId="6" xfId="0" applyNumberFormat="1" applyFont="1" applyBorder="1" applyAlignment="1">
      <alignment horizontal="center" vertical="center" wrapText="1"/>
    </xf>
    <xf numFmtId="2" fontId="3" fillId="6" borderId="1" xfId="0" applyNumberFormat="1" applyFont="1" applyFill="1" applyBorder="1"/>
    <xf numFmtId="2" fontId="4" fillId="3" borderId="1" xfId="0" applyNumberFormat="1" applyFont="1" applyFill="1" applyBorder="1"/>
    <xf numFmtId="2" fontId="4" fillId="0" borderId="6" xfId="0" applyNumberFormat="1" applyFont="1" applyBorder="1"/>
    <xf numFmtId="14" fontId="3" fillId="0" borderId="7" xfId="0" applyNumberFormat="1" applyFont="1" applyBorder="1"/>
    <xf numFmtId="2" fontId="3" fillId="6" borderId="8" xfId="0" applyNumberFormat="1" applyFont="1" applyFill="1" applyBorder="1"/>
    <xf numFmtId="10" fontId="4" fillId="5" borderId="8" xfId="1" applyNumberFormat="1" applyFont="1" applyFill="1" applyBorder="1"/>
    <xf numFmtId="2" fontId="4" fillId="3" borderId="8" xfId="0" applyNumberFormat="1" applyFont="1" applyFill="1" applyBorder="1"/>
    <xf numFmtId="2" fontId="4" fillId="0" borderId="9" xfId="0" applyNumberFormat="1" applyFont="1" applyBorder="1"/>
    <xf numFmtId="14" fontId="3" fillId="0" borderId="0" xfId="0" applyNumberFormat="1" applyFont="1" applyAlignment="1">
      <alignment wrapText="1"/>
    </xf>
    <xf numFmtId="14" fontId="6" fillId="0" borderId="5" xfId="0" applyNumberFormat="1" applyFont="1" applyBorder="1" applyAlignment="1">
      <alignment horizontal="center" vertical="center" wrapText="1"/>
    </xf>
    <xf numFmtId="2"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14" fontId="3" fillId="0" borderId="7" xfId="0" applyNumberFormat="1" applyFont="1" applyBorder="1" applyAlignment="1">
      <alignment horizontal="center" vertical="center"/>
    </xf>
    <xf numFmtId="2" fontId="3" fillId="0" borderId="8" xfId="0" applyNumberFormat="1" applyFont="1" applyBorder="1" applyAlignment="1">
      <alignment horizontal="center" vertical="center"/>
    </xf>
    <xf numFmtId="2" fontId="3" fillId="0" borderId="9" xfId="0" applyNumberFormat="1" applyFont="1" applyBorder="1" applyAlignment="1">
      <alignment horizontal="center" vertical="center"/>
    </xf>
    <xf numFmtId="2" fontId="3" fillId="0" borderId="0" xfId="0" applyNumberFormat="1" applyFont="1" applyAlignment="1">
      <alignment wrapText="1"/>
    </xf>
    <xf numFmtId="2" fontId="3" fillId="0" borderId="3" xfId="0" applyNumberFormat="1" applyFont="1" applyBorder="1"/>
    <xf numFmtId="2" fontId="3" fillId="0" borderId="4" xfId="0" applyNumberFormat="1" applyFont="1" applyBorder="1"/>
    <xf numFmtId="2" fontId="3" fillId="0" borderId="1" xfId="0" applyNumberFormat="1" applyFont="1" applyBorder="1"/>
    <xf numFmtId="2" fontId="3" fillId="0" borderId="6" xfId="0" applyNumberFormat="1" applyFont="1" applyBorder="1"/>
    <xf numFmtId="2" fontId="3" fillId="0" borderId="8" xfId="0" applyNumberFormat="1" applyFont="1" applyBorder="1"/>
    <xf numFmtId="2" fontId="3" fillId="0" borderId="9" xfId="0" applyNumberFormat="1" applyFont="1" applyBorder="1"/>
    <xf numFmtId="2" fontId="3" fillId="0" borderId="10" xfId="0" applyNumberFormat="1" applyFont="1" applyBorder="1" applyAlignment="1">
      <alignment horizontal="center" wrapText="1"/>
    </xf>
    <xf numFmtId="2" fontId="3" fillId="0" borderId="11" xfId="0" applyNumberFormat="1" applyFont="1" applyBorder="1" applyAlignment="1">
      <alignment horizontal="center" wrapText="1"/>
    </xf>
    <xf numFmtId="14" fontId="3" fillId="0" borderId="16" xfId="0" applyNumberFormat="1" applyFont="1" applyBorder="1" applyAlignment="1">
      <alignment horizontal="center" vertical="center" wrapText="1"/>
    </xf>
    <xf numFmtId="14" fontId="3" fillId="0" borderId="17" xfId="0" applyNumberFormat="1" applyFont="1" applyBorder="1" applyAlignment="1">
      <alignment horizontal="center" vertical="center" wrapText="1"/>
    </xf>
    <xf numFmtId="2" fontId="3" fillId="0" borderId="2" xfId="0" applyNumberFormat="1" applyFont="1" applyBorder="1" applyAlignment="1">
      <alignment horizontal="center" wrapText="1"/>
    </xf>
    <xf numFmtId="2" fontId="3" fillId="0" borderId="3" xfId="0" applyNumberFormat="1" applyFont="1" applyBorder="1" applyAlignment="1">
      <alignment horizontal="center" wrapText="1"/>
    </xf>
    <xf numFmtId="2" fontId="3" fillId="0" borderId="4" xfId="0" applyNumberFormat="1" applyFont="1" applyBorder="1" applyAlignment="1">
      <alignment horizontal="center" wrapText="1"/>
    </xf>
    <xf numFmtId="2" fontId="3" fillId="2" borderId="1"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2" fontId="3" fillId="0" borderId="2" xfId="0" applyNumberFormat="1" applyFont="1" applyBorder="1" applyAlignment="1">
      <alignment horizontal="center" vertical="center"/>
    </xf>
    <xf numFmtId="2" fontId="3" fillId="0" borderId="3" xfId="0" applyNumberFormat="1" applyFont="1" applyBorder="1" applyAlignment="1">
      <alignment horizontal="center" vertical="center"/>
    </xf>
    <xf numFmtId="2" fontId="3" fillId="0" borderId="4" xfId="0" applyNumberFormat="1" applyFont="1" applyBorder="1" applyAlignment="1">
      <alignment horizontal="center" vertical="center"/>
    </xf>
    <xf numFmtId="2" fontId="3" fillId="0" borderId="22" xfId="0" applyNumberFormat="1" applyFont="1" applyBorder="1"/>
    <xf numFmtId="2" fontId="3" fillId="0" borderId="23" xfId="0" applyNumberFormat="1" applyFont="1" applyBorder="1"/>
    <xf numFmtId="2" fontId="3" fillId="0" borderId="18" xfId="0" applyNumberFormat="1" applyFont="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2" fontId="4" fillId="0" borderId="1" xfId="0" applyNumberFormat="1" applyFont="1" applyBorder="1"/>
    <xf numFmtId="2" fontId="4" fillId="0" borderId="8" xfId="0" applyNumberFormat="1" applyFont="1" applyBorder="1"/>
    <xf numFmtId="2" fontId="3" fillId="0" borderId="0" xfId="0" applyNumberFormat="1" applyFont="1" applyAlignment="1">
      <alignment horizontal="center" wrapText="1"/>
    </xf>
    <xf numFmtId="2" fontId="3" fillId="2" borderId="0" xfId="0" applyNumberFormat="1" applyFont="1" applyFill="1" applyAlignment="1">
      <alignment horizontal="center"/>
    </xf>
    <xf numFmtId="2" fontId="3" fillId="4" borderId="0" xfId="0" applyNumberFormat="1" applyFont="1" applyFill="1" applyAlignment="1">
      <alignment horizontal="center" wrapText="1"/>
    </xf>
    <xf numFmtId="0" fontId="0" fillId="0" borderId="0" xfId="0" applyAlignment="1">
      <alignment horizontal="left" wrapText="1"/>
    </xf>
    <xf numFmtId="0" fontId="0" fillId="0" borderId="0" xfId="0" applyAlignment="1">
      <alignment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'My Study Tree'!$C$23</c:f>
              <c:strCache>
                <c:ptCount val="1"/>
                <c:pt idx="0">
                  <c:v>Percentage of Leaves Fallen (Average)</c:v>
                </c:pt>
              </c:strCache>
            </c:strRef>
          </c:tx>
          <c:xVal>
            <c:numRef>
              <c:f>'My Study Tree'!$B$24:$B$30</c:f>
              <c:numCache>
                <c:formatCode>0.00</c:formatCode>
                <c:ptCount val="7"/>
                <c:pt idx="0">
                  <c:v>272</c:v>
                </c:pt>
                <c:pt idx="1">
                  <c:v>281</c:v>
                </c:pt>
                <c:pt idx="2">
                  <c:v>287</c:v>
                </c:pt>
                <c:pt idx="3">
                  <c:v>293</c:v>
                </c:pt>
                <c:pt idx="4">
                  <c:v>302</c:v>
                </c:pt>
                <c:pt idx="5">
                  <c:v>0</c:v>
                </c:pt>
                <c:pt idx="6">
                  <c:v>0</c:v>
                </c:pt>
              </c:numCache>
            </c:numRef>
          </c:xVal>
          <c:yVal>
            <c:numRef>
              <c:f>'My Study Tree'!$C$24:$C$30</c:f>
              <c:numCache>
                <c:formatCode>0.00%</c:formatCode>
                <c:ptCount val="7"/>
                <c:pt idx="0">
                  <c:v>0</c:v>
                </c:pt>
                <c:pt idx="1">
                  <c:v>0.09</c:v>
                </c:pt>
                <c:pt idx="2">
                  <c:v>0.34</c:v>
                </c:pt>
                <c:pt idx="3">
                  <c:v>0.84</c:v>
                </c:pt>
                <c:pt idx="4">
                  <c:v>1</c:v>
                </c:pt>
              </c:numCache>
            </c:numRef>
          </c:yVal>
          <c:smooth val="0"/>
        </c:ser>
        <c:dLbls>
          <c:showLegendKey val="0"/>
          <c:showVal val="0"/>
          <c:showCatName val="0"/>
          <c:showSerName val="0"/>
          <c:showPercent val="0"/>
          <c:showBubbleSize val="0"/>
        </c:dLbls>
        <c:axId val="47197184"/>
        <c:axId val="47207552"/>
      </c:scatterChart>
      <c:valAx>
        <c:axId val="47197184"/>
        <c:scaling>
          <c:orientation val="minMax"/>
          <c:max val="305"/>
          <c:min val="270"/>
        </c:scaling>
        <c:delete val="0"/>
        <c:axPos val="b"/>
        <c:title>
          <c:tx>
            <c:rich>
              <a:bodyPr/>
              <a:lstStyle/>
              <a:p>
                <a:pPr>
                  <a:defRPr/>
                </a:pPr>
                <a:r>
                  <a:rPr lang="en-US"/>
                  <a:t>Julian Date</a:t>
                </a:r>
              </a:p>
            </c:rich>
          </c:tx>
          <c:layout/>
          <c:overlay val="0"/>
        </c:title>
        <c:numFmt formatCode="0.00" sourceLinked="1"/>
        <c:majorTickMark val="out"/>
        <c:minorTickMark val="none"/>
        <c:tickLblPos val="nextTo"/>
        <c:crossAx val="47207552"/>
        <c:crosses val="autoZero"/>
        <c:crossBetween val="midCat"/>
        <c:majorUnit val="5"/>
        <c:minorUnit val="1"/>
      </c:valAx>
      <c:valAx>
        <c:axId val="47207552"/>
        <c:scaling>
          <c:orientation val="minMax"/>
          <c:max val="1"/>
        </c:scaling>
        <c:delete val="0"/>
        <c:axPos val="l"/>
        <c:majorGridlines/>
        <c:title>
          <c:tx>
            <c:rich>
              <a:bodyPr rot="-5400000" vert="horz"/>
              <a:lstStyle/>
              <a:p>
                <a:pPr>
                  <a:defRPr/>
                </a:pPr>
                <a:r>
                  <a:rPr lang="en-US"/>
                  <a:t>Percentage</a:t>
                </a:r>
                <a:r>
                  <a:rPr lang="en-US" baseline="0"/>
                  <a:t> of Fallen Leaves</a:t>
                </a:r>
                <a:endParaRPr lang="en-US"/>
              </a:p>
            </c:rich>
          </c:tx>
          <c:layout/>
          <c:overlay val="0"/>
        </c:title>
        <c:numFmt formatCode="0.00%" sourceLinked="1"/>
        <c:majorTickMark val="out"/>
        <c:minorTickMark val="none"/>
        <c:tickLblPos val="nextTo"/>
        <c:crossAx val="47197184"/>
        <c:crosses val="autoZero"/>
        <c:crossBetween val="midCat"/>
        <c:majorUnit val="0.1"/>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1211811023622049"/>
          <c:y val="2.3148148148148147E-2"/>
        </c:manualLayout>
      </c:layout>
      <c:overlay val="0"/>
    </c:title>
    <c:autoTitleDeleted val="0"/>
    <c:plotArea>
      <c:layout/>
      <c:scatterChart>
        <c:scatterStyle val="lineMarker"/>
        <c:varyColors val="0"/>
        <c:ser>
          <c:idx val="0"/>
          <c:order val="0"/>
          <c:tx>
            <c:strRef>
              <c:f>'My Study Tree'!$D$23</c:f>
              <c:strCache>
                <c:ptCount val="1"/>
                <c:pt idx="0">
                  <c:v>Percentage of Tree Not Green converted to 1-4 codes (Branches Average or Whole tree… whatever is more accurate)</c:v>
                </c:pt>
              </c:strCache>
            </c:strRef>
          </c:tx>
          <c:xVal>
            <c:numRef>
              <c:f>'My Study Tree'!$B$24:$B$28</c:f>
              <c:numCache>
                <c:formatCode>0.00</c:formatCode>
                <c:ptCount val="5"/>
                <c:pt idx="0">
                  <c:v>272</c:v>
                </c:pt>
                <c:pt idx="1">
                  <c:v>281</c:v>
                </c:pt>
                <c:pt idx="2">
                  <c:v>287</c:v>
                </c:pt>
                <c:pt idx="3">
                  <c:v>293</c:v>
                </c:pt>
                <c:pt idx="4">
                  <c:v>302</c:v>
                </c:pt>
              </c:numCache>
            </c:numRef>
          </c:xVal>
          <c:yVal>
            <c:numRef>
              <c:f>'My Study Tree'!$D$24:$D$28</c:f>
              <c:numCache>
                <c:formatCode>0.00</c:formatCode>
                <c:ptCount val="5"/>
                <c:pt idx="0">
                  <c:v>2</c:v>
                </c:pt>
                <c:pt idx="1">
                  <c:v>2</c:v>
                </c:pt>
                <c:pt idx="2">
                  <c:v>4</c:v>
                </c:pt>
                <c:pt idx="3">
                  <c:v>4</c:v>
                </c:pt>
                <c:pt idx="4">
                  <c:v>4</c:v>
                </c:pt>
              </c:numCache>
            </c:numRef>
          </c:yVal>
          <c:smooth val="0"/>
        </c:ser>
        <c:dLbls>
          <c:showLegendKey val="0"/>
          <c:showVal val="0"/>
          <c:showCatName val="0"/>
          <c:showSerName val="0"/>
          <c:showPercent val="0"/>
          <c:showBubbleSize val="0"/>
        </c:dLbls>
        <c:axId val="47933696"/>
        <c:axId val="47937792"/>
      </c:scatterChart>
      <c:valAx>
        <c:axId val="47933696"/>
        <c:scaling>
          <c:orientation val="minMax"/>
        </c:scaling>
        <c:delete val="0"/>
        <c:axPos val="b"/>
        <c:title>
          <c:tx>
            <c:rich>
              <a:bodyPr/>
              <a:lstStyle/>
              <a:p>
                <a:pPr>
                  <a:defRPr/>
                </a:pPr>
                <a:r>
                  <a:rPr lang="en-US"/>
                  <a:t>Julian</a:t>
                </a:r>
                <a:r>
                  <a:rPr lang="en-US" baseline="0"/>
                  <a:t> Date</a:t>
                </a:r>
                <a:endParaRPr lang="en-US"/>
              </a:p>
            </c:rich>
          </c:tx>
          <c:layout/>
          <c:overlay val="0"/>
        </c:title>
        <c:numFmt formatCode="0.00" sourceLinked="1"/>
        <c:majorTickMark val="out"/>
        <c:minorTickMark val="none"/>
        <c:tickLblPos val="nextTo"/>
        <c:crossAx val="47937792"/>
        <c:crosses val="autoZero"/>
        <c:crossBetween val="midCat"/>
      </c:valAx>
      <c:valAx>
        <c:axId val="47937792"/>
        <c:scaling>
          <c:orientation val="minMax"/>
        </c:scaling>
        <c:delete val="0"/>
        <c:axPos val="l"/>
        <c:majorGridlines/>
        <c:title>
          <c:tx>
            <c:rich>
              <a:bodyPr rot="-5400000" vert="horz"/>
              <a:lstStyle/>
              <a:p>
                <a:pPr>
                  <a:defRPr/>
                </a:pPr>
                <a:r>
                  <a:rPr lang="en-US"/>
                  <a:t>Tree Not Green Code</a:t>
                </a:r>
              </a:p>
            </c:rich>
          </c:tx>
          <c:layout/>
          <c:overlay val="0"/>
        </c:title>
        <c:numFmt formatCode="0.00" sourceLinked="1"/>
        <c:majorTickMark val="out"/>
        <c:minorTickMark val="none"/>
        <c:tickLblPos val="nextTo"/>
        <c:crossAx val="47933696"/>
        <c:crosses val="autoZero"/>
        <c:crossBetween val="midCat"/>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55561</xdr:colOff>
      <xdr:row>33</xdr:row>
      <xdr:rowOff>178593</xdr:rowOff>
    </xdr:from>
    <xdr:to>
      <xdr:col>9</xdr:col>
      <xdr:colOff>404811</xdr:colOff>
      <xdr:row>55</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59</xdr:row>
      <xdr:rowOff>32657</xdr:rowOff>
    </xdr:from>
    <xdr:to>
      <xdr:col>6</xdr:col>
      <xdr:colOff>5388430</xdr:colOff>
      <xdr:row>76</xdr:row>
      <xdr:rowOff>122464</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opLeftCell="A76" zoomScale="70" zoomScaleNormal="70" workbookViewId="0">
      <selection activeCell="B3" sqref="B3:D3"/>
    </sheetView>
  </sheetViews>
  <sheetFormatPr defaultColWidth="9.1796875" defaultRowHeight="15.5" x14ac:dyDescent="0.35"/>
  <cols>
    <col min="1" max="1" width="13.1796875" style="35" customWidth="1"/>
    <col min="2" max="2" width="23.1796875" style="36" customWidth="1"/>
    <col min="3" max="3" width="13.453125" style="36" customWidth="1"/>
    <col min="4" max="4" width="24.453125" style="36" customWidth="1"/>
    <col min="5" max="5" width="60.26953125" style="36" customWidth="1"/>
    <col min="6" max="6" width="0.1796875" style="36" customWidth="1"/>
    <col min="7" max="7" width="82.7265625" style="36" customWidth="1"/>
    <col min="8" max="8" width="24.54296875" style="36" hidden="1" customWidth="1"/>
    <col min="9" max="9" width="17.1796875" style="36" hidden="1" customWidth="1"/>
    <col min="10" max="10" width="6.453125" style="36" hidden="1" customWidth="1"/>
    <col min="11" max="16384" width="9.1796875" style="36"/>
  </cols>
  <sheetData>
    <row r="1" spans="1:12" ht="15.75" x14ac:dyDescent="0.25">
      <c r="A1" s="35" t="s">
        <v>24</v>
      </c>
    </row>
    <row r="2" spans="1:12" ht="34.5" customHeight="1" thickBot="1" x14ac:dyDescent="0.3">
      <c r="A2" s="76" t="s">
        <v>75</v>
      </c>
      <c r="B2" s="76"/>
      <c r="C2" s="76"/>
      <c r="D2" s="76"/>
      <c r="E2" s="76"/>
      <c r="F2" s="76"/>
      <c r="G2" s="76"/>
    </row>
    <row r="3" spans="1:12" ht="37.5" customHeight="1" x14ac:dyDescent="0.25">
      <c r="A3" s="37" t="s">
        <v>0</v>
      </c>
      <c r="B3" s="77"/>
      <c r="C3" s="77"/>
      <c r="D3" s="78"/>
      <c r="F3" s="83" t="s">
        <v>23</v>
      </c>
      <c r="G3" s="84"/>
    </row>
    <row r="4" spans="1:12" ht="32.25" customHeight="1" x14ac:dyDescent="0.25">
      <c r="A4" s="38" t="s">
        <v>1</v>
      </c>
      <c r="B4" s="79" t="s">
        <v>76</v>
      </c>
      <c r="C4" s="79"/>
      <c r="D4" s="80"/>
      <c r="F4" s="39" t="s">
        <v>21</v>
      </c>
      <c r="G4" s="40" t="s">
        <v>22</v>
      </c>
      <c r="H4" s="41"/>
      <c r="I4" s="42"/>
    </row>
    <row r="5" spans="1:12" ht="30" customHeight="1" x14ac:dyDescent="0.25">
      <c r="A5" s="38" t="s">
        <v>34</v>
      </c>
      <c r="B5" s="79" t="s">
        <v>77</v>
      </c>
      <c r="C5" s="79"/>
      <c r="D5" s="80"/>
      <c r="F5" s="43">
        <v>1</v>
      </c>
      <c r="G5" s="40" t="s">
        <v>17</v>
      </c>
      <c r="H5" s="41"/>
      <c r="I5" s="42"/>
    </row>
    <row r="6" spans="1:12" ht="16.5" thickBot="1" x14ac:dyDescent="0.3">
      <c r="A6" s="44" t="s">
        <v>3</v>
      </c>
      <c r="B6" s="81">
        <v>4</v>
      </c>
      <c r="C6" s="81"/>
      <c r="D6" s="82"/>
      <c r="F6" s="43">
        <v>2</v>
      </c>
      <c r="G6" s="40" t="s">
        <v>18</v>
      </c>
      <c r="H6" s="41"/>
      <c r="I6" s="42"/>
    </row>
    <row r="7" spans="1:12" ht="15.75" x14ac:dyDescent="0.25">
      <c r="A7" s="45"/>
      <c r="B7" s="42"/>
      <c r="C7" s="42"/>
      <c r="D7" s="42"/>
      <c r="F7" s="43">
        <v>3</v>
      </c>
      <c r="G7" s="40" t="s">
        <v>19</v>
      </c>
      <c r="H7" s="41"/>
      <c r="I7" s="42"/>
    </row>
    <row r="8" spans="1:12" ht="16.5" thickBot="1" x14ac:dyDescent="0.3">
      <c r="A8" s="45"/>
      <c r="B8" s="42"/>
      <c r="C8" s="42"/>
      <c r="D8" s="42"/>
      <c r="F8" s="46">
        <v>4</v>
      </c>
      <c r="G8" s="47" t="s">
        <v>20</v>
      </c>
      <c r="H8" s="41"/>
      <c r="I8" s="42"/>
    </row>
    <row r="9" spans="1:12" ht="16.5" thickBot="1" x14ac:dyDescent="0.3">
      <c r="H9" s="41"/>
      <c r="I9" s="42"/>
    </row>
    <row r="10" spans="1:12" ht="15" customHeight="1" x14ac:dyDescent="0.25">
      <c r="A10" s="92" t="s">
        <v>5</v>
      </c>
      <c r="B10" s="93"/>
      <c r="C10" s="93"/>
      <c r="D10" s="93"/>
      <c r="E10" s="93"/>
      <c r="F10" s="93"/>
      <c r="G10" s="93"/>
      <c r="H10" s="93"/>
      <c r="I10" s="93"/>
      <c r="J10" s="94"/>
      <c r="K10" s="48"/>
      <c r="L10" s="48"/>
    </row>
    <row r="11" spans="1:12" ht="15" customHeight="1" x14ac:dyDescent="0.35">
      <c r="A11" s="85" t="s">
        <v>4</v>
      </c>
      <c r="B11" s="90" t="s">
        <v>8</v>
      </c>
      <c r="C11" s="90"/>
      <c r="D11" s="90"/>
      <c r="E11" s="91" t="s">
        <v>12</v>
      </c>
      <c r="F11" s="91"/>
      <c r="G11" s="91"/>
      <c r="H11" s="91"/>
      <c r="I11" s="97" t="s">
        <v>54</v>
      </c>
      <c r="J11" s="98"/>
    </row>
    <row r="12" spans="1:12" ht="409.5" x14ac:dyDescent="0.35">
      <c r="A12" s="86"/>
      <c r="B12" s="49" t="s">
        <v>6</v>
      </c>
      <c r="C12" s="49" t="s">
        <v>7</v>
      </c>
      <c r="D12" s="49" t="s">
        <v>11</v>
      </c>
      <c r="E12" s="50" t="s">
        <v>9</v>
      </c>
      <c r="F12" s="50" t="s">
        <v>66</v>
      </c>
      <c r="G12" s="50" t="s">
        <v>10</v>
      </c>
      <c r="H12" s="50" t="s">
        <v>13</v>
      </c>
      <c r="I12" s="99"/>
      <c r="J12" s="100"/>
    </row>
    <row r="13" spans="1:12" ht="15.75" x14ac:dyDescent="0.25">
      <c r="A13" s="51">
        <v>41911</v>
      </c>
      <c r="B13" s="52">
        <v>0</v>
      </c>
      <c r="C13" s="52">
        <v>0</v>
      </c>
      <c r="D13" s="52">
        <v>0</v>
      </c>
      <c r="E13" s="53" t="s">
        <v>18</v>
      </c>
      <c r="F13" s="53" t="s">
        <v>17</v>
      </c>
      <c r="G13" s="53" t="s">
        <v>18</v>
      </c>
      <c r="H13" s="54" t="s">
        <v>18</v>
      </c>
      <c r="I13" s="95">
        <v>66</v>
      </c>
      <c r="J13" s="96"/>
    </row>
    <row r="14" spans="1:12" ht="15.75" x14ac:dyDescent="0.25">
      <c r="A14" s="51">
        <v>41920</v>
      </c>
      <c r="B14" s="52">
        <v>0.17</v>
      </c>
      <c r="C14" s="52">
        <v>0</v>
      </c>
      <c r="D14" s="52">
        <f>AVERAGE(B14:C14)</f>
        <v>8.5000000000000006E-2</v>
      </c>
      <c r="E14" s="53" t="s">
        <v>19</v>
      </c>
      <c r="F14" s="53" t="s">
        <v>18</v>
      </c>
      <c r="G14" s="53" t="s">
        <v>18</v>
      </c>
      <c r="H14" s="54" t="s">
        <v>18</v>
      </c>
      <c r="I14" s="95">
        <v>66</v>
      </c>
      <c r="J14" s="96"/>
    </row>
    <row r="15" spans="1:12" ht="15.75" x14ac:dyDescent="0.25">
      <c r="A15" s="51">
        <v>41926</v>
      </c>
      <c r="B15" s="52">
        <v>0.5</v>
      </c>
      <c r="C15" s="52">
        <v>0.17</v>
      </c>
      <c r="D15" s="52">
        <f>AVERAGE(B15:C15)</f>
        <v>0.33500000000000002</v>
      </c>
      <c r="E15" s="53" t="s">
        <v>20</v>
      </c>
      <c r="F15" s="53" t="s">
        <v>20</v>
      </c>
      <c r="G15" s="53" t="s">
        <v>20</v>
      </c>
      <c r="H15" s="54" t="s">
        <v>20</v>
      </c>
      <c r="I15" s="95">
        <v>68</v>
      </c>
      <c r="J15" s="96"/>
    </row>
    <row r="16" spans="1:12" ht="15.75" x14ac:dyDescent="0.25">
      <c r="A16" s="51">
        <v>41932</v>
      </c>
      <c r="B16" s="52">
        <v>0.66</v>
      </c>
      <c r="C16" s="52">
        <v>1</v>
      </c>
      <c r="D16" s="52">
        <f>AVERAGE(B16:C16)</f>
        <v>0.83000000000000007</v>
      </c>
      <c r="E16" s="53" t="s">
        <v>20</v>
      </c>
      <c r="F16" s="53" t="s">
        <v>20</v>
      </c>
      <c r="G16" s="53" t="s">
        <v>20</v>
      </c>
      <c r="H16" s="54" t="s">
        <v>20</v>
      </c>
      <c r="I16" s="95">
        <v>49</v>
      </c>
      <c r="J16" s="96"/>
    </row>
    <row r="17" spans="1:10" ht="15.75" x14ac:dyDescent="0.25">
      <c r="A17" s="51">
        <v>41941</v>
      </c>
      <c r="B17" s="52">
        <v>1</v>
      </c>
      <c r="C17" s="52">
        <v>1</v>
      </c>
      <c r="D17" s="52">
        <v>1</v>
      </c>
      <c r="E17" s="53" t="s">
        <v>20</v>
      </c>
      <c r="F17" s="53" t="s">
        <v>20</v>
      </c>
      <c r="G17" s="53" t="s">
        <v>20</v>
      </c>
      <c r="H17" s="54" t="s">
        <v>20</v>
      </c>
      <c r="I17" s="95">
        <v>63</v>
      </c>
      <c r="J17" s="96"/>
    </row>
    <row r="18" spans="1:10" ht="15.75" x14ac:dyDescent="0.25">
      <c r="A18" s="51"/>
      <c r="B18" s="52"/>
      <c r="C18" s="52"/>
      <c r="D18" s="52"/>
      <c r="E18" s="53"/>
      <c r="F18" s="53"/>
      <c r="G18" s="53"/>
      <c r="H18" s="53"/>
      <c r="I18" s="95"/>
      <c r="J18" s="96"/>
    </row>
    <row r="19" spans="1:10" ht="15.75" x14ac:dyDescent="0.25">
      <c r="A19" s="51"/>
      <c r="B19" s="52"/>
      <c r="C19" s="52"/>
      <c r="D19" s="52"/>
      <c r="E19" s="53"/>
      <c r="F19" s="53"/>
      <c r="G19" s="53"/>
      <c r="H19" s="53"/>
      <c r="I19" s="95"/>
      <c r="J19" s="96"/>
    </row>
    <row r="20" spans="1:10" x14ac:dyDescent="0.35">
      <c r="A20" s="35" t="s">
        <v>29</v>
      </c>
    </row>
    <row r="21" spans="1:10" ht="16.5" thickBot="1" x14ac:dyDescent="0.3"/>
    <row r="22" spans="1:10" ht="33" customHeight="1" x14ac:dyDescent="0.25">
      <c r="A22" s="87" t="s">
        <v>53</v>
      </c>
      <c r="B22" s="88"/>
      <c r="C22" s="88"/>
      <c r="D22" s="88"/>
      <c r="E22" s="88"/>
      <c r="F22" s="88"/>
      <c r="G22" s="88"/>
      <c r="H22" s="88"/>
      <c r="I22" s="88"/>
      <c r="J22" s="89"/>
    </row>
    <row r="23" spans="1:10" ht="85.5" customHeight="1" x14ac:dyDescent="0.35">
      <c r="A23" s="55" t="s">
        <v>4</v>
      </c>
      <c r="B23" s="56" t="s">
        <v>78</v>
      </c>
      <c r="C23" s="57" t="s">
        <v>15</v>
      </c>
      <c r="D23" s="58" t="s">
        <v>16</v>
      </c>
      <c r="E23" s="101" t="s">
        <v>14</v>
      </c>
      <c r="F23" s="101"/>
      <c r="G23" s="101"/>
      <c r="H23" s="101"/>
      <c r="I23" s="101"/>
      <c r="J23" s="59" t="s">
        <v>55</v>
      </c>
    </row>
    <row r="24" spans="1:10" ht="15.75" x14ac:dyDescent="0.25">
      <c r="A24" s="51">
        <v>41911</v>
      </c>
      <c r="B24" s="60">
        <f>A24-DATE(YEAR(A24),1,0)</f>
        <v>272</v>
      </c>
      <c r="C24" s="52">
        <v>0</v>
      </c>
      <c r="D24" s="61">
        <v>2</v>
      </c>
      <c r="E24" s="102" t="s">
        <v>81</v>
      </c>
      <c r="F24" s="102"/>
      <c r="G24" s="102"/>
      <c r="H24" s="102"/>
      <c r="I24" s="102"/>
      <c r="J24" s="62">
        <v>66</v>
      </c>
    </row>
    <row r="25" spans="1:10" ht="15.75" x14ac:dyDescent="0.25">
      <c r="A25" s="51">
        <v>41920</v>
      </c>
      <c r="B25" s="60">
        <f t="shared" ref="B25:B30" si="0">A25-DATE(YEAR(A25),1,0)</f>
        <v>281</v>
      </c>
      <c r="C25" s="52">
        <v>0.09</v>
      </c>
      <c r="D25" s="61">
        <v>2</v>
      </c>
      <c r="E25" s="102" t="s">
        <v>82</v>
      </c>
      <c r="F25" s="102"/>
      <c r="G25" s="102"/>
      <c r="H25" s="102"/>
      <c r="I25" s="102"/>
      <c r="J25" s="62">
        <v>66</v>
      </c>
    </row>
    <row r="26" spans="1:10" ht="15.75" x14ac:dyDescent="0.25">
      <c r="A26" s="51">
        <v>41926</v>
      </c>
      <c r="B26" s="60">
        <f t="shared" si="0"/>
        <v>287</v>
      </c>
      <c r="C26" s="52">
        <v>0.34</v>
      </c>
      <c r="D26" s="61">
        <v>4</v>
      </c>
      <c r="E26" s="102" t="s">
        <v>80</v>
      </c>
      <c r="F26" s="102"/>
      <c r="G26" s="102"/>
      <c r="H26" s="102"/>
      <c r="I26" s="102"/>
      <c r="J26" s="62">
        <v>68</v>
      </c>
    </row>
    <row r="27" spans="1:10" ht="15.75" x14ac:dyDescent="0.25">
      <c r="A27" s="51">
        <v>41932</v>
      </c>
      <c r="B27" s="60">
        <f>A27-DATE(YEAR(A27),1,0)</f>
        <v>293</v>
      </c>
      <c r="C27" s="52">
        <v>0.84</v>
      </c>
      <c r="D27" s="61">
        <v>4</v>
      </c>
      <c r="E27" s="102" t="s">
        <v>83</v>
      </c>
      <c r="F27" s="102"/>
      <c r="G27" s="102"/>
      <c r="H27" s="102"/>
      <c r="I27" s="102"/>
      <c r="J27" s="62">
        <v>49</v>
      </c>
    </row>
    <row r="28" spans="1:10" ht="15.75" x14ac:dyDescent="0.25">
      <c r="A28" s="51">
        <v>41941</v>
      </c>
      <c r="B28" s="60">
        <f t="shared" si="0"/>
        <v>302</v>
      </c>
      <c r="C28" s="52">
        <v>1</v>
      </c>
      <c r="D28" s="61">
        <v>4</v>
      </c>
      <c r="E28" s="102" t="s">
        <v>84</v>
      </c>
      <c r="F28" s="102"/>
      <c r="G28" s="102"/>
      <c r="H28" s="102"/>
      <c r="I28" s="102"/>
      <c r="J28" s="62">
        <v>63</v>
      </c>
    </row>
    <row r="29" spans="1:10" ht="15.75" x14ac:dyDescent="0.25">
      <c r="A29" s="51"/>
      <c r="B29" s="60">
        <f t="shared" si="0"/>
        <v>0</v>
      </c>
      <c r="C29" s="52"/>
      <c r="D29" s="61"/>
      <c r="E29" s="102"/>
      <c r="F29" s="102"/>
      <c r="G29" s="102"/>
      <c r="H29" s="102"/>
      <c r="I29" s="102"/>
      <c r="J29" s="62"/>
    </row>
    <row r="30" spans="1:10" ht="14.25" customHeight="1" thickBot="1" x14ac:dyDescent="0.3">
      <c r="A30" s="63"/>
      <c r="B30" s="64">
        <f t="shared" si="0"/>
        <v>0</v>
      </c>
      <c r="C30" s="65"/>
      <c r="D30" s="66"/>
      <c r="E30" s="103"/>
      <c r="F30" s="103"/>
      <c r="G30" s="103"/>
      <c r="H30" s="103"/>
      <c r="I30" s="103"/>
      <c r="J30" s="67"/>
    </row>
    <row r="31" spans="1:10" ht="15.75" hidden="1" x14ac:dyDescent="0.25"/>
    <row r="32" spans="1:10" ht="212.25" customHeight="1" x14ac:dyDescent="0.25">
      <c r="A32" s="104" t="s">
        <v>79</v>
      </c>
      <c r="B32" s="104"/>
      <c r="C32" s="104"/>
      <c r="D32" s="104"/>
      <c r="E32" s="104"/>
      <c r="F32" s="104"/>
      <c r="G32" s="48"/>
      <c r="H32" s="48"/>
      <c r="I32" s="48"/>
    </row>
    <row r="33" spans="1:6" ht="15.75" x14ac:dyDescent="0.25">
      <c r="A33" s="68"/>
      <c r="B33" s="48"/>
      <c r="C33" s="48"/>
      <c r="D33" s="48"/>
      <c r="E33" s="48"/>
      <c r="F33" s="48"/>
    </row>
    <row r="34" spans="1:6" ht="15.75" x14ac:dyDescent="0.25">
      <c r="A34" s="105" t="s">
        <v>25</v>
      </c>
      <c r="B34" s="105"/>
      <c r="C34" s="105"/>
      <c r="D34" s="105"/>
      <c r="E34" s="105"/>
      <c r="F34" s="105"/>
    </row>
    <row r="57" spans="1:9" ht="47.25" customHeight="1" x14ac:dyDescent="0.25">
      <c r="A57" s="106" t="s">
        <v>26</v>
      </c>
      <c r="B57" s="106"/>
      <c r="C57" s="106"/>
      <c r="D57" s="106"/>
      <c r="E57" s="106"/>
      <c r="F57" s="106"/>
      <c r="G57" s="106"/>
      <c r="H57" s="106"/>
      <c r="I57" s="48"/>
    </row>
    <row r="77" spans="1:5" ht="16" thickBot="1" x14ac:dyDescent="0.4"/>
    <row r="78" spans="1:5" x14ac:dyDescent="0.35">
      <c r="A78" s="92" t="s">
        <v>27</v>
      </c>
      <c r="B78" s="93"/>
      <c r="C78" s="93"/>
      <c r="D78" s="93"/>
      <c r="E78" s="94"/>
    </row>
    <row r="79" spans="1:5" ht="93" x14ac:dyDescent="0.35">
      <c r="A79" s="69" t="s">
        <v>33</v>
      </c>
      <c r="B79" s="70" t="s">
        <v>32</v>
      </c>
      <c r="C79" s="71" t="s">
        <v>69</v>
      </c>
      <c r="D79" s="71" t="s">
        <v>70</v>
      </c>
      <c r="E79" s="72" t="s">
        <v>28</v>
      </c>
    </row>
    <row r="80" spans="1:5" ht="16" thickBot="1" x14ac:dyDescent="0.4">
      <c r="A80" s="73" t="s">
        <v>49</v>
      </c>
      <c r="B80" s="74">
        <v>4</v>
      </c>
      <c r="C80" s="74">
        <v>127</v>
      </c>
      <c r="D80" s="74">
        <v>289</v>
      </c>
      <c r="E80" s="75">
        <f>D80-C80</f>
        <v>162</v>
      </c>
    </row>
    <row r="83" spans="1:1" x14ac:dyDescent="0.35">
      <c r="A83" s="35" t="s">
        <v>30</v>
      </c>
    </row>
    <row r="84" spans="1:1" x14ac:dyDescent="0.35">
      <c r="A84" s="35" t="s">
        <v>31</v>
      </c>
    </row>
    <row r="85" spans="1:1" x14ac:dyDescent="0.35">
      <c r="A85" s="35" t="s">
        <v>47</v>
      </c>
    </row>
    <row r="86" spans="1:1" x14ac:dyDescent="0.35">
      <c r="A86" s="35" t="s">
        <v>48</v>
      </c>
    </row>
    <row r="87" spans="1:1" x14ac:dyDescent="0.35">
      <c r="A87" s="35" t="s">
        <v>35</v>
      </c>
    </row>
    <row r="88" spans="1:1" x14ac:dyDescent="0.35">
      <c r="A88" s="35" t="s">
        <v>45</v>
      </c>
    </row>
    <row r="89" spans="1:1" x14ac:dyDescent="0.35">
      <c r="A89" s="35" t="s">
        <v>46</v>
      </c>
    </row>
  </sheetData>
  <mergeCells count="31">
    <mergeCell ref="A78:E78"/>
    <mergeCell ref="E23:I23"/>
    <mergeCell ref="E24:I24"/>
    <mergeCell ref="E25:I25"/>
    <mergeCell ref="E26:I26"/>
    <mergeCell ref="E27:I27"/>
    <mergeCell ref="E28:I28"/>
    <mergeCell ref="E29:I29"/>
    <mergeCell ref="E30:I30"/>
    <mergeCell ref="A32:F32"/>
    <mergeCell ref="A34:F34"/>
    <mergeCell ref="A57:H57"/>
    <mergeCell ref="A11:A12"/>
    <mergeCell ref="A22:J22"/>
    <mergeCell ref="B11:D11"/>
    <mergeCell ref="E11:H11"/>
    <mergeCell ref="A10:J10"/>
    <mergeCell ref="I18:J18"/>
    <mergeCell ref="I19:J19"/>
    <mergeCell ref="I11:J12"/>
    <mergeCell ref="I13:J13"/>
    <mergeCell ref="I14:J14"/>
    <mergeCell ref="I15:J15"/>
    <mergeCell ref="I16:J16"/>
    <mergeCell ref="I17:J17"/>
    <mergeCell ref="A2:G2"/>
    <mergeCell ref="B3:D3"/>
    <mergeCell ref="B4:D4"/>
    <mergeCell ref="B5:D5"/>
    <mergeCell ref="B6:D6"/>
    <mergeCell ref="F3:G3"/>
  </mergeCells>
  <pageMargins left="0.7" right="0.7" top="0.75" bottom="0.75" header="0.3" footer="0.3"/>
  <pageSetup scale="80" orientation="landscape" r:id="rId1"/>
  <rowBreaks count="2" manualBreakCount="2">
    <brk id="30" max="16383" man="1"/>
    <brk id="56" max="16383"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32" zoomScaleNormal="100" workbookViewId="0">
      <selection activeCell="O18" sqref="O18"/>
    </sheetView>
  </sheetViews>
  <sheetFormatPr defaultRowHeight="14.5" x14ac:dyDescent="0.35"/>
  <cols>
    <col min="1" max="1" width="23" customWidth="1"/>
    <col min="2" max="2" width="22.7265625" customWidth="1"/>
    <col min="3" max="3" width="20" customWidth="1"/>
    <col min="4" max="4" width="23.7265625" customWidth="1"/>
  </cols>
  <sheetData>
    <row r="1" spans="1:5" ht="15" x14ac:dyDescent="0.25">
      <c r="A1" s="109" t="s">
        <v>36</v>
      </c>
      <c r="B1" s="110"/>
      <c r="C1" s="110"/>
      <c r="D1" s="110"/>
      <c r="E1" s="111"/>
    </row>
    <row r="2" spans="1:5" ht="60" x14ac:dyDescent="0.25">
      <c r="A2" s="7" t="s">
        <v>33</v>
      </c>
      <c r="B2" s="10" t="s">
        <v>32</v>
      </c>
      <c r="C2" s="5" t="s">
        <v>67</v>
      </c>
      <c r="D2" s="5" t="s">
        <v>68</v>
      </c>
      <c r="E2" s="8" t="s">
        <v>28</v>
      </c>
    </row>
    <row r="3" spans="1:5" ht="15" x14ac:dyDescent="0.25">
      <c r="A3" s="9" t="s">
        <v>40</v>
      </c>
      <c r="B3" s="6">
        <v>7</v>
      </c>
      <c r="C3" s="6">
        <v>132</v>
      </c>
      <c r="D3" s="6">
        <v>299</v>
      </c>
      <c r="E3" s="3">
        <f>(D3-C3)</f>
        <v>167</v>
      </c>
    </row>
    <row r="4" spans="1:5" ht="15" x14ac:dyDescent="0.25">
      <c r="A4" s="9" t="s">
        <v>38</v>
      </c>
      <c r="B4" s="6">
        <v>12</v>
      </c>
      <c r="C4" s="6">
        <v>126</v>
      </c>
      <c r="D4" s="6">
        <v>284</v>
      </c>
      <c r="E4" s="3">
        <f>D4-C4</f>
        <v>158</v>
      </c>
    </row>
    <row r="5" spans="1:5" ht="15" x14ac:dyDescent="0.25">
      <c r="A5" s="9" t="s">
        <v>38</v>
      </c>
      <c r="B5" s="6">
        <v>15</v>
      </c>
      <c r="C5" s="6">
        <v>127</v>
      </c>
      <c r="D5" s="6">
        <v>274</v>
      </c>
      <c r="E5" s="3">
        <f>D5-C5</f>
        <v>147</v>
      </c>
    </row>
    <row r="6" spans="1:5" ht="15" x14ac:dyDescent="0.25">
      <c r="A6" s="9" t="s">
        <v>38</v>
      </c>
      <c r="B6" s="6">
        <v>16</v>
      </c>
      <c r="C6" s="6">
        <v>126.5</v>
      </c>
      <c r="D6" s="6">
        <v>280</v>
      </c>
      <c r="E6" s="3">
        <f>D6-C6</f>
        <v>153.5</v>
      </c>
    </row>
    <row r="7" spans="1:5" ht="15" x14ac:dyDescent="0.25">
      <c r="A7" s="9" t="s">
        <v>50</v>
      </c>
      <c r="B7" s="6">
        <v>11</v>
      </c>
      <c r="C7" s="6">
        <v>127</v>
      </c>
      <c r="D7" s="6">
        <v>299</v>
      </c>
      <c r="E7" s="3">
        <f>D7-C7</f>
        <v>172</v>
      </c>
    </row>
    <row r="8" spans="1:5" ht="15" x14ac:dyDescent="0.25">
      <c r="A8" s="9" t="s">
        <v>50</v>
      </c>
      <c r="B8" s="6">
        <v>2</v>
      </c>
      <c r="C8" s="6">
        <v>122</v>
      </c>
      <c r="D8" s="6">
        <v>287</v>
      </c>
      <c r="E8" s="3">
        <f>D8-C8</f>
        <v>165</v>
      </c>
    </row>
    <row r="9" spans="1:5" ht="15" x14ac:dyDescent="0.25">
      <c r="A9" s="9" t="s">
        <v>59</v>
      </c>
      <c r="B9" s="6">
        <v>14</v>
      </c>
      <c r="C9" s="6">
        <v>128</v>
      </c>
      <c r="D9" s="6">
        <v>292</v>
      </c>
      <c r="E9" s="3">
        <f>(D9-C9)</f>
        <v>164</v>
      </c>
    </row>
    <row r="10" spans="1:5" ht="15" x14ac:dyDescent="0.25">
      <c r="A10" s="9" t="s">
        <v>59</v>
      </c>
      <c r="B10" s="6">
        <v>1</v>
      </c>
      <c r="C10" s="6">
        <v>127</v>
      </c>
      <c r="D10" s="6">
        <v>317</v>
      </c>
      <c r="E10" s="32">
        <f>D10-C10</f>
        <v>190</v>
      </c>
    </row>
    <row r="11" spans="1:5" ht="15" x14ac:dyDescent="0.25">
      <c r="A11" s="9" t="s">
        <v>60</v>
      </c>
      <c r="B11" s="6">
        <v>6</v>
      </c>
      <c r="C11" s="6">
        <v>132</v>
      </c>
      <c r="D11" s="6">
        <v>302</v>
      </c>
      <c r="E11" s="3">
        <f>(D11-C11)</f>
        <v>170</v>
      </c>
    </row>
    <row r="12" spans="1:5" ht="15" x14ac:dyDescent="0.25">
      <c r="A12" s="9" t="s">
        <v>39</v>
      </c>
      <c r="B12" s="6">
        <v>8</v>
      </c>
      <c r="C12" s="6">
        <v>119</v>
      </c>
      <c r="D12" s="6">
        <v>270</v>
      </c>
      <c r="E12" s="3">
        <f>(D12-C12)</f>
        <v>151</v>
      </c>
    </row>
    <row r="13" spans="1:5" ht="15" x14ac:dyDescent="0.25">
      <c r="A13" s="9" t="s">
        <v>49</v>
      </c>
      <c r="B13" s="6">
        <v>4</v>
      </c>
      <c r="C13" s="6">
        <v>127</v>
      </c>
      <c r="D13" s="6">
        <v>289</v>
      </c>
      <c r="E13" s="3">
        <f>D13-C13</f>
        <v>162</v>
      </c>
    </row>
    <row r="14" spans="1:5" ht="15" x14ac:dyDescent="0.25">
      <c r="A14" s="9" t="s">
        <v>37</v>
      </c>
      <c r="B14" s="6">
        <v>9</v>
      </c>
      <c r="C14" s="6">
        <v>129</v>
      </c>
      <c r="D14" s="6">
        <v>303</v>
      </c>
      <c r="E14" s="3">
        <f>(D14-C14)</f>
        <v>174</v>
      </c>
    </row>
    <row r="15" spans="1:5" ht="15" x14ac:dyDescent="0.25">
      <c r="A15" s="9" t="s">
        <v>37</v>
      </c>
      <c r="B15" s="6">
        <v>13</v>
      </c>
      <c r="C15" s="6">
        <v>137</v>
      </c>
      <c r="D15" s="6">
        <v>302</v>
      </c>
      <c r="E15" s="3">
        <f>D15-C15</f>
        <v>165</v>
      </c>
    </row>
    <row r="16" spans="1:5" ht="15" x14ac:dyDescent="0.25">
      <c r="A16" s="9" t="s">
        <v>58</v>
      </c>
      <c r="B16" s="6">
        <v>5</v>
      </c>
      <c r="C16" s="6">
        <v>117</v>
      </c>
      <c r="D16" s="6">
        <v>292</v>
      </c>
      <c r="E16" s="32">
        <f>D16-C16</f>
        <v>175</v>
      </c>
    </row>
    <row r="17" spans="1:5" ht="15.75" thickBot="1" x14ac:dyDescent="0.3">
      <c r="A17" s="30" t="s">
        <v>62</v>
      </c>
      <c r="B17" s="33">
        <v>17</v>
      </c>
      <c r="C17" s="33"/>
      <c r="D17" s="33">
        <v>293</v>
      </c>
      <c r="E17" s="34"/>
    </row>
    <row r="18" spans="1:5" ht="29.25" customHeight="1" x14ac:dyDescent="0.25">
      <c r="A18" s="108" t="s">
        <v>43</v>
      </c>
      <c r="B18" s="108"/>
      <c r="C18" s="108"/>
      <c r="D18" s="108"/>
      <c r="E18" s="108"/>
    </row>
    <row r="19" spans="1:5" ht="30" customHeight="1" x14ac:dyDescent="0.35">
      <c r="A19" s="108" t="s">
        <v>41</v>
      </c>
      <c r="B19" s="108"/>
      <c r="C19" s="108"/>
      <c r="D19" s="108"/>
      <c r="E19" s="108"/>
    </row>
    <row r="20" spans="1:5" ht="34.5" customHeight="1" x14ac:dyDescent="0.25">
      <c r="A20" s="108" t="s">
        <v>42</v>
      </c>
      <c r="B20" s="108"/>
      <c r="C20" s="108"/>
      <c r="D20" s="108"/>
      <c r="E20" s="108"/>
    </row>
    <row r="21" spans="1:5" ht="15.75" thickBot="1" x14ac:dyDescent="0.3"/>
    <row r="22" spans="1:5" ht="15" x14ac:dyDescent="0.25">
      <c r="A22" s="109" t="s">
        <v>36</v>
      </c>
      <c r="B22" s="110"/>
      <c r="C22" s="110"/>
      <c r="D22" s="110"/>
      <c r="E22" s="111"/>
    </row>
    <row r="23" spans="1:5" ht="60" x14ac:dyDescent="0.25">
      <c r="A23" s="7" t="s">
        <v>33</v>
      </c>
      <c r="B23" s="10" t="s">
        <v>32</v>
      </c>
      <c r="C23" s="5" t="s">
        <v>67</v>
      </c>
      <c r="D23" s="5" t="s">
        <v>68</v>
      </c>
      <c r="E23" s="8" t="s">
        <v>28</v>
      </c>
    </row>
    <row r="24" spans="1:5" ht="15" x14ac:dyDescent="0.25">
      <c r="A24" s="9" t="s">
        <v>38</v>
      </c>
      <c r="B24" s="31">
        <v>15</v>
      </c>
      <c r="C24" s="31">
        <v>127</v>
      </c>
      <c r="D24" s="31">
        <v>274</v>
      </c>
      <c r="E24" s="32">
        <f>D24-C24</f>
        <v>147</v>
      </c>
    </row>
    <row r="25" spans="1:5" ht="15" x14ac:dyDescent="0.25">
      <c r="A25" s="9" t="s">
        <v>39</v>
      </c>
      <c r="B25" s="31">
        <v>8</v>
      </c>
      <c r="C25" s="31">
        <v>119</v>
      </c>
      <c r="D25" s="31">
        <v>270</v>
      </c>
      <c r="E25" s="32">
        <f>(D25-C25)</f>
        <v>151</v>
      </c>
    </row>
    <row r="26" spans="1:5" ht="15" x14ac:dyDescent="0.25">
      <c r="A26" s="9" t="s">
        <v>38</v>
      </c>
      <c r="B26" s="31">
        <v>16</v>
      </c>
      <c r="C26" s="31">
        <v>126.5</v>
      </c>
      <c r="D26" s="31">
        <v>280</v>
      </c>
      <c r="E26" s="32">
        <f>D26-C26</f>
        <v>153.5</v>
      </c>
    </row>
    <row r="27" spans="1:5" ht="15" x14ac:dyDescent="0.25">
      <c r="A27" s="9" t="s">
        <v>38</v>
      </c>
      <c r="B27" s="31">
        <v>12</v>
      </c>
      <c r="C27" s="31">
        <v>126</v>
      </c>
      <c r="D27" s="31">
        <v>284</v>
      </c>
      <c r="E27" s="32">
        <f>D27-C27</f>
        <v>158</v>
      </c>
    </row>
    <row r="28" spans="1:5" ht="15" x14ac:dyDescent="0.25">
      <c r="A28" s="9" t="s">
        <v>49</v>
      </c>
      <c r="B28" s="31">
        <v>4</v>
      </c>
      <c r="C28" s="31">
        <v>127</v>
      </c>
      <c r="D28" s="31">
        <v>289</v>
      </c>
      <c r="E28" s="32">
        <f>D28-C28</f>
        <v>162</v>
      </c>
    </row>
    <row r="29" spans="1:5" ht="15" x14ac:dyDescent="0.25">
      <c r="A29" s="9" t="s">
        <v>59</v>
      </c>
      <c r="B29" s="31">
        <v>14</v>
      </c>
      <c r="C29" s="31">
        <v>128</v>
      </c>
      <c r="D29" s="31">
        <v>292</v>
      </c>
      <c r="E29" s="32">
        <f>(D29-C29)</f>
        <v>164</v>
      </c>
    </row>
    <row r="30" spans="1:5" x14ac:dyDescent="0.35">
      <c r="A30" s="9" t="s">
        <v>50</v>
      </c>
      <c r="B30" s="31">
        <v>2</v>
      </c>
      <c r="C30" s="31">
        <v>122</v>
      </c>
      <c r="D30" s="31">
        <v>287</v>
      </c>
      <c r="E30" s="32">
        <f>D30-C30</f>
        <v>165</v>
      </c>
    </row>
    <row r="31" spans="1:5" x14ac:dyDescent="0.35">
      <c r="A31" s="9" t="s">
        <v>37</v>
      </c>
      <c r="B31" s="31">
        <v>13</v>
      </c>
      <c r="C31" s="31">
        <v>137</v>
      </c>
      <c r="D31" s="31">
        <v>302</v>
      </c>
      <c r="E31" s="32">
        <f>D31-C31</f>
        <v>165</v>
      </c>
    </row>
    <row r="32" spans="1:5" x14ac:dyDescent="0.35">
      <c r="A32" s="9" t="s">
        <v>40</v>
      </c>
      <c r="B32" s="31">
        <v>7</v>
      </c>
      <c r="C32" s="31">
        <v>132</v>
      </c>
      <c r="D32" s="31">
        <v>299</v>
      </c>
      <c r="E32" s="32">
        <f>(D32-C32)</f>
        <v>167</v>
      </c>
    </row>
    <row r="33" spans="1:5" x14ac:dyDescent="0.35">
      <c r="A33" s="9" t="s">
        <v>60</v>
      </c>
      <c r="B33" s="31">
        <v>6</v>
      </c>
      <c r="C33" s="31">
        <v>132</v>
      </c>
      <c r="D33" s="31">
        <v>302</v>
      </c>
      <c r="E33" s="32">
        <f>(D33-C33)</f>
        <v>170</v>
      </c>
    </row>
    <row r="34" spans="1:5" x14ac:dyDescent="0.35">
      <c r="A34" s="9" t="s">
        <v>50</v>
      </c>
      <c r="B34" s="31">
        <v>11</v>
      </c>
      <c r="C34" s="31">
        <v>127</v>
      </c>
      <c r="D34" s="31">
        <v>299</v>
      </c>
      <c r="E34" s="32">
        <f>D34-C34</f>
        <v>172</v>
      </c>
    </row>
    <row r="35" spans="1:5" x14ac:dyDescent="0.35">
      <c r="A35" s="9" t="s">
        <v>37</v>
      </c>
      <c r="B35" s="31">
        <v>9</v>
      </c>
      <c r="C35" s="31">
        <v>129</v>
      </c>
      <c r="D35" s="31">
        <v>303</v>
      </c>
      <c r="E35" s="32">
        <f>(D35-C35)</f>
        <v>174</v>
      </c>
    </row>
    <row r="36" spans="1:5" x14ac:dyDescent="0.35">
      <c r="A36" s="9" t="s">
        <v>58</v>
      </c>
      <c r="B36" s="31">
        <v>5</v>
      </c>
      <c r="C36" s="31">
        <v>117</v>
      </c>
      <c r="D36" s="31">
        <v>292</v>
      </c>
      <c r="E36" s="32">
        <f>D36-C36</f>
        <v>175</v>
      </c>
    </row>
    <row r="37" spans="1:5" x14ac:dyDescent="0.35">
      <c r="A37" s="9" t="s">
        <v>59</v>
      </c>
      <c r="B37" s="31">
        <v>1</v>
      </c>
      <c r="C37" s="31">
        <v>127</v>
      </c>
      <c r="D37" s="31">
        <v>317</v>
      </c>
      <c r="E37" s="32">
        <f>D37-C37</f>
        <v>190</v>
      </c>
    </row>
    <row r="38" spans="1:5" ht="15" thickBot="1" x14ac:dyDescent="0.4">
      <c r="A38" s="30" t="s">
        <v>62</v>
      </c>
      <c r="B38" s="33">
        <v>17</v>
      </c>
      <c r="C38" s="33"/>
      <c r="D38" s="33">
        <v>293</v>
      </c>
      <c r="E38" s="34"/>
    </row>
    <row r="40" spans="1:5" ht="27.75" customHeight="1" x14ac:dyDescent="0.35">
      <c r="A40" s="108" t="s">
        <v>44</v>
      </c>
      <c r="B40" s="108"/>
      <c r="C40" s="108"/>
      <c r="D40" s="108"/>
      <c r="E40" s="108"/>
    </row>
    <row r="41" spans="1:5" ht="29.25" customHeight="1" x14ac:dyDescent="0.35">
      <c r="A41" s="108" t="s">
        <v>73</v>
      </c>
      <c r="B41" s="108"/>
      <c r="C41" s="108"/>
      <c r="D41" s="108"/>
      <c r="E41" s="108"/>
    </row>
    <row r="42" spans="1:5" ht="33" customHeight="1" x14ac:dyDescent="0.35">
      <c r="A42" s="107" t="s">
        <v>74</v>
      </c>
      <c r="B42" s="107"/>
      <c r="C42" s="107"/>
      <c r="D42" s="107"/>
      <c r="E42" s="107"/>
    </row>
  </sheetData>
  <sortState ref="A3:E17">
    <sortCondition ref="A3:A17"/>
  </sortState>
  <mergeCells count="8">
    <mergeCell ref="A42:E42"/>
    <mergeCell ref="A40:E40"/>
    <mergeCell ref="A41:E41"/>
    <mergeCell ref="A1:E1"/>
    <mergeCell ref="A22:E22"/>
    <mergeCell ref="A18:E18"/>
    <mergeCell ref="A19:E19"/>
    <mergeCell ref="A20:E20"/>
  </mergeCells>
  <pageMargins left="0.7" right="0.7" top="0.75" bottom="0.75" header="0.3" footer="0.3"/>
  <pageSetup scale="91" orientation="portrait" r:id="rId1"/>
  <rowBreaks count="1" manualBreakCount="1">
    <brk id="4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workbookViewId="0">
      <selection activeCell="H7" sqref="H7"/>
    </sheetView>
  </sheetViews>
  <sheetFormatPr defaultRowHeight="14.5" x14ac:dyDescent="0.35"/>
  <cols>
    <col min="1" max="1" width="16.7265625" customWidth="1"/>
    <col min="2" max="2" width="16.54296875" customWidth="1"/>
    <col min="3" max="3" width="17.453125" customWidth="1"/>
    <col min="4" max="4" width="17" customWidth="1"/>
    <col min="5" max="5" width="14" customWidth="1"/>
    <col min="6" max="6" width="11.81640625" customWidth="1"/>
    <col min="7" max="7" width="9.7265625" bestFit="1" customWidth="1"/>
  </cols>
  <sheetData>
    <row r="1" spans="1:10" ht="30" x14ac:dyDescent="0.25">
      <c r="A1" s="24" t="s">
        <v>2</v>
      </c>
      <c r="B1" s="25" t="s">
        <v>32</v>
      </c>
      <c r="C1" s="25" t="s">
        <v>51</v>
      </c>
      <c r="D1" s="25" t="s">
        <v>52</v>
      </c>
      <c r="E1" s="26" t="s">
        <v>56</v>
      </c>
      <c r="G1" s="12"/>
      <c r="H1" s="12"/>
    </row>
    <row r="2" spans="1:10" ht="15" x14ac:dyDescent="0.25">
      <c r="A2" s="27" t="s">
        <v>49</v>
      </c>
      <c r="B2" s="18">
        <v>4</v>
      </c>
      <c r="C2" s="19"/>
      <c r="D2" s="19"/>
      <c r="E2" s="2" t="s">
        <v>57</v>
      </c>
      <c r="F2" s="13"/>
      <c r="G2" s="14"/>
      <c r="H2" s="4"/>
      <c r="I2" s="15"/>
      <c r="J2" s="13"/>
    </row>
    <row r="3" spans="1:10" ht="15" x14ac:dyDescent="0.25">
      <c r="A3" s="27" t="s">
        <v>50</v>
      </c>
      <c r="B3" s="18">
        <v>2</v>
      </c>
      <c r="C3" s="20">
        <v>41761</v>
      </c>
      <c r="D3" s="11">
        <f>C3-DATE(YEAR(C3),1,0)</f>
        <v>122</v>
      </c>
      <c r="E3" s="2" t="s">
        <v>57</v>
      </c>
      <c r="F3" s="13"/>
      <c r="G3" s="16"/>
      <c r="H3" s="4"/>
      <c r="I3" s="15"/>
      <c r="J3" s="13"/>
    </row>
    <row r="4" spans="1:10" ht="15" x14ac:dyDescent="0.25">
      <c r="A4" s="27" t="s">
        <v>38</v>
      </c>
      <c r="B4" s="18">
        <v>16</v>
      </c>
      <c r="C4" s="19"/>
      <c r="D4" s="19"/>
      <c r="E4" s="2" t="s">
        <v>57</v>
      </c>
      <c r="F4" s="13"/>
      <c r="G4" s="16"/>
      <c r="H4" s="4"/>
      <c r="I4" s="15"/>
      <c r="J4" s="13"/>
    </row>
    <row r="5" spans="1:10" ht="15" x14ac:dyDescent="0.25">
      <c r="A5" s="27" t="s">
        <v>58</v>
      </c>
      <c r="B5" s="18">
        <v>5</v>
      </c>
      <c r="C5" s="20">
        <v>41756</v>
      </c>
      <c r="D5" s="11">
        <f>C5-DATE(YEAR(C5),1,0)</f>
        <v>117</v>
      </c>
      <c r="E5" s="2" t="s">
        <v>57</v>
      </c>
      <c r="F5" s="13"/>
      <c r="G5" s="14"/>
      <c r="H5" s="4"/>
      <c r="I5" s="15"/>
      <c r="J5" s="13"/>
    </row>
    <row r="6" spans="1:10" ht="15" x14ac:dyDescent="0.25">
      <c r="A6" s="27" t="s">
        <v>37</v>
      </c>
      <c r="B6" s="18">
        <v>13</v>
      </c>
      <c r="C6" s="20">
        <v>41776</v>
      </c>
      <c r="D6" s="11">
        <v>137</v>
      </c>
      <c r="E6" s="2" t="s">
        <v>57</v>
      </c>
      <c r="F6" s="13"/>
      <c r="G6" s="14"/>
      <c r="H6" s="4"/>
      <c r="I6" s="15"/>
      <c r="J6" s="13"/>
    </row>
    <row r="7" spans="1:10" ht="15" x14ac:dyDescent="0.25">
      <c r="A7" s="27" t="s">
        <v>59</v>
      </c>
      <c r="B7" s="18">
        <v>1</v>
      </c>
      <c r="C7" s="20">
        <v>41766</v>
      </c>
      <c r="D7" s="11">
        <v>127</v>
      </c>
      <c r="E7" s="2" t="s">
        <v>57</v>
      </c>
      <c r="F7" s="13"/>
      <c r="G7" s="15"/>
      <c r="H7" s="4"/>
      <c r="I7" s="15"/>
      <c r="J7" s="13"/>
    </row>
    <row r="8" spans="1:10" ht="15" x14ac:dyDescent="0.25">
      <c r="A8" s="27" t="s">
        <v>60</v>
      </c>
      <c r="B8" s="18">
        <v>6</v>
      </c>
      <c r="C8" s="20">
        <v>41771</v>
      </c>
      <c r="D8" s="11">
        <f t="shared" ref="D8:D13" si="0">C8-DATE(YEAR(C8),1,0)</f>
        <v>132</v>
      </c>
      <c r="E8" s="2" t="s">
        <v>61</v>
      </c>
      <c r="F8" s="13"/>
      <c r="G8" s="15"/>
      <c r="H8" s="4"/>
      <c r="I8" s="15"/>
      <c r="J8" s="13"/>
    </row>
    <row r="9" spans="1:10" ht="15" x14ac:dyDescent="0.25">
      <c r="A9" s="27" t="s">
        <v>40</v>
      </c>
      <c r="B9" s="18">
        <v>7</v>
      </c>
      <c r="C9" s="20">
        <v>41771</v>
      </c>
      <c r="D9" s="11">
        <f t="shared" si="0"/>
        <v>132</v>
      </c>
      <c r="E9" s="2" t="s">
        <v>61</v>
      </c>
      <c r="F9" s="13"/>
      <c r="G9" s="15"/>
      <c r="H9" s="4"/>
      <c r="I9" s="15"/>
      <c r="J9" s="13"/>
    </row>
    <row r="10" spans="1:10" ht="15" x14ac:dyDescent="0.25">
      <c r="A10" s="27" t="s">
        <v>37</v>
      </c>
      <c r="B10" s="18">
        <v>9</v>
      </c>
      <c r="C10" s="20">
        <v>41768</v>
      </c>
      <c r="D10" s="11">
        <f t="shared" si="0"/>
        <v>129</v>
      </c>
      <c r="E10" s="2" t="s">
        <v>61</v>
      </c>
      <c r="F10" s="13"/>
      <c r="G10" s="15"/>
      <c r="H10" s="15"/>
      <c r="I10" s="15"/>
      <c r="J10" s="13"/>
    </row>
    <row r="11" spans="1:10" ht="15" x14ac:dyDescent="0.25">
      <c r="A11" s="27" t="s">
        <v>39</v>
      </c>
      <c r="B11" s="18">
        <v>8</v>
      </c>
      <c r="C11" s="20">
        <v>41758</v>
      </c>
      <c r="D11" s="11">
        <f t="shared" si="0"/>
        <v>119</v>
      </c>
      <c r="E11" s="2" t="s">
        <v>61</v>
      </c>
      <c r="F11" s="13"/>
      <c r="G11" s="15"/>
      <c r="H11" s="15"/>
      <c r="I11" s="15"/>
      <c r="J11" s="13"/>
    </row>
    <row r="12" spans="1:10" ht="15" x14ac:dyDescent="0.25">
      <c r="A12" s="27" t="s">
        <v>59</v>
      </c>
      <c r="B12" s="18">
        <v>14</v>
      </c>
      <c r="C12" s="20">
        <v>41767</v>
      </c>
      <c r="D12" s="11">
        <f t="shared" si="0"/>
        <v>128</v>
      </c>
      <c r="E12" s="2" t="s">
        <v>63</v>
      </c>
      <c r="F12" s="13"/>
      <c r="G12" s="4"/>
      <c r="H12" s="15"/>
      <c r="I12" s="15"/>
      <c r="J12" s="13"/>
    </row>
    <row r="13" spans="1:10" ht="15" x14ac:dyDescent="0.25">
      <c r="A13" s="27" t="s">
        <v>50</v>
      </c>
      <c r="B13" s="18">
        <v>11</v>
      </c>
      <c r="C13" s="21">
        <v>41766</v>
      </c>
      <c r="D13" s="11">
        <f t="shared" si="0"/>
        <v>127</v>
      </c>
      <c r="E13" s="2" t="s">
        <v>63</v>
      </c>
      <c r="F13" s="13"/>
      <c r="G13" s="4"/>
      <c r="H13" s="15"/>
      <c r="I13" s="15"/>
      <c r="J13" s="13"/>
    </row>
    <row r="14" spans="1:10" x14ac:dyDescent="0.35">
      <c r="A14" s="27" t="s">
        <v>62</v>
      </c>
      <c r="B14" s="18">
        <v>17</v>
      </c>
      <c r="C14" s="22"/>
      <c r="D14" s="23"/>
      <c r="E14" s="2" t="s">
        <v>63</v>
      </c>
      <c r="F14" s="13"/>
      <c r="G14" s="17"/>
      <c r="H14" s="15"/>
      <c r="I14" s="15"/>
      <c r="J14" s="13"/>
    </row>
    <row r="15" spans="1:10" x14ac:dyDescent="0.35">
      <c r="A15" s="27" t="s">
        <v>38</v>
      </c>
      <c r="B15" s="18">
        <v>15</v>
      </c>
      <c r="C15" s="21">
        <v>41766</v>
      </c>
      <c r="D15" s="11">
        <f>C15-DATE(YEAR(C15),1,0)</f>
        <v>127</v>
      </c>
      <c r="E15" s="2" t="s">
        <v>63</v>
      </c>
      <c r="F15" s="13"/>
      <c r="G15" s="17"/>
      <c r="H15" s="15"/>
      <c r="I15" s="15"/>
      <c r="J15" s="13"/>
    </row>
    <row r="16" spans="1:10" x14ac:dyDescent="0.35">
      <c r="A16" s="27" t="s">
        <v>38</v>
      </c>
      <c r="B16" s="18">
        <v>12</v>
      </c>
      <c r="C16" s="21">
        <v>41765</v>
      </c>
      <c r="D16" s="11">
        <f>C16-DATE(YEAR(C16),1,0)</f>
        <v>126</v>
      </c>
      <c r="E16" s="2" t="s">
        <v>63</v>
      </c>
      <c r="F16" s="13"/>
      <c r="G16" s="17"/>
      <c r="H16" s="15"/>
      <c r="I16" s="15"/>
      <c r="J16" s="13"/>
    </row>
    <row r="17" spans="1:10" x14ac:dyDescent="0.35">
      <c r="A17" s="27" t="s">
        <v>62</v>
      </c>
      <c r="B17" s="18" t="s">
        <v>64</v>
      </c>
      <c r="C17" s="1"/>
      <c r="D17" s="11">
        <f>C17-DATE(YEAR(C17),1,0)</f>
        <v>0</v>
      </c>
      <c r="E17" s="2"/>
      <c r="F17" s="13"/>
      <c r="G17" s="17"/>
      <c r="H17" s="15"/>
      <c r="I17" s="15"/>
      <c r="J17" s="13"/>
    </row>
    <row r="18" spans="1:10" x14ac:dyDescent="0.35">
      <c r="A18" s="27" t="s">
        <v>65</v>
      </c>
      <c r="B18" s="1" t="s">
        <v>64</v>
      </c>
      <c r="C18" s="21">
        <v>41766</v>
      </c>
      <c r="D18" s="11">
        <f>C18-DATE(YEAR(C18),1,0)</f>
        <v>127</v>
      </c>
      <c r="E18" s="2" t="s">
        <v>71</v>
      </c>
      <c r="F18" s="13"/>
      <c r="G18" s="14"/>
      <c r="H18" s="4"/>
      <c r="I18" s="15"/>
      <c r="J18" s="13"/>
    </row>
    <row r="19" spans="1:10" x14ac:dyDescent="0.35">
      <c r="A19" s="28"/>
      <c r="B19" s="112" t="s">
        <v>72</v>
      </c>
      <c r="C19" s="112"/>
      <c r="D19" s="112"/>
      <c r="E19" s="113"/>
      <c r="F19" s="13"/>
      <c r="G19" s="14"/>
      <c r="H19" s="4"/>
      <c r="I19" s="15"/>
      <c r="J19" s="13"/>
    </row>
    <row r="20" spans="1:10" ht="50.25" customHeight="1" thickBot="1" x14ac:dyDescent="0.4">
      <c r="A20" s="29"/>
      <c r="B20" s="114"/>
      <c r="C20" s="114"/>
      <c r="D20" s="114"/>
      <c r="E20" s="115"/>
      <c r="F20" s="13"/>
      <c r="G20" s="15"/>
      <c r="H20" s="15"/>
      <c r="I20" s="15"/>
      <c r="J20" s="13"/>
    </row>
  </sheetData>
  <mergeCells count="1">
    <mergeCell ref="B19: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My Study Tree</vt:lpstr>
      <vt:lpstr>Class Data</vt:lpstr>
      <vt:lpstr>Spring 50% Emergence Historical</vt:lpstr>
      <vt:lpstr>'Class Data'!Print_Area</vt:lpstr>
      <vt:lpstr>'My Study Tree'!Print_Area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Loux-Turner</dc:creator>
  <cp:lastModifiedBy>FASDSM</cp:lastModifiedBy>
  <cp:lastPrinted>2014-11-22T16:35:05Z</cp:lastPrinted>
  <dcterms:created xsi:type="dcterms:W3CDTF">2014-11-18T17:21:07Z</dcterms:created>
  <dcterms:modified xsi:type="dcterms:W3CDTF">2016-02-11T16:46:42Z</dcterms:modified>
</cp:coreProperties>
</file>